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4_kw_1\"/>
    </mc:Choice>
  </mc:AlternateContent>
  <xr:revisionPtr revIDLastSave="0" documentId="13_ncr:40009_{FD23C8BC-0C64-4927-850F-BB944E6B5DE0}" xr6:coauthVersionLast="36" xr6:coauthVersionMax="36" xr10:uidLastSave="{00000000-0000-0000-0000-000000000000}"/>
  <bookViews>
    <workbookView xWindow="0" yWindow="0" windowWidth="37820" windowHeight="16720"/>
  </bookViews>
  <sheets>
    <sheet name="rejestr_wyborcow_2024_kw_1_2024" sheetId="1" r:id="rId1"/>
  </sheets>
  <definedNames>
    <definedName name="_xlnm.Print_Area" localSheetId="0">rejestr_wyborcow_2024_kw_1_2024!$A$1:$M$58</definedName>
  </definedName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<sst xmlns="http://schemas.openxmlformats.org/spreadsheetml/2006/main" count="168" uniqueCount="76">
  <si>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</si>
  <si>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</si>
  <si>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</si>
  <si>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</si>
  <si>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</si>
  <si>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</si>
  <si>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</si>
  <si>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</si>
  <si>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</si>
  <si>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</si>
  <si>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</si>
  <si>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</si>
  <si>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</si>
  <si>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</si>
  <si>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</si>
  <si>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</si>
  <si>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</si>
  <si>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</si>
  <si>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</si>
  <si>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</si>
  <si>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</si>
  <si>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</si>
  <si>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</si>
  <si>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</si>
  <si>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</si>
  <si>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</si>
  <si>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</si>
  <si>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</si>
  <si>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</si>
  <si>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</si>
  <si>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</si>
  <si>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</si>
  <si>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</si>
  <si>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</si>
  <si>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</si>
  <si>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</si>
  <si>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</si>
  <si>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</si>
  <si>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</si>
  <si>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</si>
  <si>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</si>
  <si>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</si>
  <si>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</si>
  <si>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</si>
  <si>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</si>
  <si>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</si>
  <si>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</si>
  <si>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</si>
  <si>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</si>
  <si>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</si>
  <si>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</si>
  <si>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</si>
  <si>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</si>
  <si>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</si>
  <si>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</si>
  <si>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</si>
  <si>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</si>
  <si>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</si>
  <si>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</si>
  <si>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</si>
  <si>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</si>
  <si>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</si>
  <si>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</si>
  <si>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</si>
  <si>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</si>
  <si>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</si>
  <si>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</si>
  <si>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</si>
  <si>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</si>
  <si>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</si>
  <si>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</si>
  <si>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</si>
  <si>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</si>
  <si>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</si>
  <si>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</si>
  <si>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Delegatura KBW w Białymstoku - dane za I kwartał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</si>
</sst>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/>
    <xf numFmtId="0" fontId="0" fillId="0" borderId="11" xfId="0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/>
    <xf numFmtId="0" fontId="0" fillId="33" borderId="10" xfId="0" applyFill="1" applyBorder="1"/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/>
    <xf numFmtId="0" fontId="0" fillId="34" borderId="10" xfId="0" applyFill="1" applyBorder="1"/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/>
    <xf numFmtId="0" fontId="0" fillId="35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>
      <selection activeCell="D6" sqref="D6"/>
    </sheetView>
  </sheetViews>
  <sheetFormatPr defaultRowHeight="14.5" x14ac:dyDescent="0.35"/>
  <cols>
    <col min="2" max="2" width="22.26953125" bestFit="1" customWidth="1"/>
    <col min="3" max="3" width="9.90625" bestFit="1" customWidth="1"/>
    <col min="4" max="4" width="12.1796875" customWidth="1"/>
    <col min="5" max="5" width="17.453125" customWidth="1"/>
    <col min="6" max="6" width="23.08984375" customWidth="1"/>
    <col min="7" max="7" width="24.54296875" customWidth="1"/>
    <col min="8" max="8" width="23" customWidth="1"/>
    <col min="9" max="9" width="24.54296875" customWidth="1"/>
    <col min="10" max="10" width="27.81640625" customWidth="1"/>
    <col min="11" max="11" width="25" customWidth="1"/>
    <col min="12" max="12" width="28.6328125" customWidth="1"/>
    <col min="13" max="13" width="30" customWidth="1"/>
  </cols>
  <sheetData>
    <row r="1" spans="1:13" x14ac:dyDescent="0.35">
      <c r="A1" s="4" t="s">
        <v>75</v>
      </c>
      <c r="B1" s="4"/>
      <c r="C1" s="4"/>
      <c r="D1" s="4"/>
    </row>
    <row r="2" spans="1:13" ht="63.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5" t="s">
        <v>7</v>
      </c>
      <c r="I2" s="8" t="s">
        <v>8</v>
      </c>
      <c r="J2" s="8" t="s">
        <v>9</v>
      </c>
      <c r="K2" s="11" t="s">
        <v>10</v>
      </c>
      <c r="L2" s="11" t="s">
        <v>11</v>
      </c>
      <c r="M2" s="11" t="s">
        <v>12</v>
      </c>
    </row>
    <row r="3" spans="1:13" x14ac:dyDescent="0.35">
      <c r="A3" s="3" t="s">
        <v>13</v>
      </c>
      <c r="B3" s="3"/>
      <c r="C3" s="3"/>
      <c r="D3" s="3"/>
      <c r="E3" s="3">
        <v>151374</v>
      </c>
      <c r="F3" s="3">
        <v>120901</v>
      </c>
      <c r="G3" s="3">
        <v>118535</v>
      </c>
      <c r="H3" s="6">
        <v>2366</v>
      </c>
      <c r="I3" s="9">
        <v>4</v>
      </c>
      <c r="J3" s="9">
        <v>1</v>
      </c>
      <c r="K3" s="12">
        <v>380</v>
      </c>
      <c r="L3" s="12">
        <v>0</v>
      </c>
      <c r="M3" s="12">
        <v>0</v>
      </c>
    </row>
    <row r="4" spans="1:13" x14ac:dyDescent="0.35">
      <c r="A4" s="1" t="str">
        <f>"200201"</f>
        <v>200201</v>
      </c>
      <c r="B4" s="1" t="s">
        <v>14</v>
      </c>
      <c r="C4" s="1" t="s">
        <v>15</v>
      </c>
      <c r="D4" s="1" t="s">
        <v>16</v>
      </c>
      <c r="E4" s="1">
        <v>16598</v>
      </c>
      <c r="F4" s="1">
        <v>13086</v>
      </c>
      <c r="G4" s="1">
        <v>12984</v>
      </c>
      <c r="H4" s="7">
        <v>102</v>
      </c>
      <c r="I4" s="10">
        <v>0</v>
      </c>
      <c r="J4" s="10">
        <v>0</v>
      </c>
      <c r="K4" s="13">
        <v>105</v>
      </c>
      <c r="L4" s="13">
        <v>0</v>
      </c>
      <c r="M4" s="13">
        <v>0</v>
      </c>
    </row>
    <row r="5" spans="1:13" x14ac:dyDescent="0.35">
      <c r="A5" s="1" t="str">
        <f>"200202"</f>
        <v>200202</v>
      </c>
      <c r="B5" s="1" t="s">
        <v>17</v>
      </c>
      <c r="C5" s="1" t="s">
        <v>15</v>
      </c>
      <c r="D5" s="1" t="s">
        <v>16</v>
      </c>
      <c r="E5" s="1">
        <v>10271</v>
      </c>
      <c r="F5" s="1">
        <v>8448</v>
      </c>
      <c r="G5" s="1">
        <v>8372</v>
      </c>
      <c r="H5" s="7">
        <v>76</v>
      </c>
      <c r="I5" s="10">
        <v>0</v>
      </c>
      <c r="J5" s="10">
        <v>0</v>
      </c>
      <c r="K5" s="13">
        <v>8</v>
      </c>
      <c r="L5" s="13">
        <v>0</v>
      </c>
      <c r="M5" s="13">
        <v>0</v>
      </c>
    </row>
    <row r="6" spans="1:13" x14ac:dyDescent="0.35">
      <c r="A6" s="1" t="str">
        <f>"200203"</f>
        <v>200203</v>
      </c>
      <c r="B6" s="1" t="s">
        <v>18</v>
      </c>
      <c r="C6" s="1" t="s">
        <v>15</v>
      </c>
      <c r="D6" s="1" t="s">
        <v>16</v>
      </c>
      <c r="E6" s="1">
        <v>10107</v>
      </c>
      <c r="F6" s="1">
        <v>7890</v>
      </c>
      <c r="G6" s="1">
        <v>7736</v>
      </c>
      <c r="H6" s="7">
        <v>154</v>
      </c>
      <c r="I6" s="10">
        <v>0</v>
      </c>
      <c r="J6" s="10">
        <v>0</v>
      </c>
      <c r="K6" s="13">
        <v>19</v>
      </c>
      <c r="L6" s="13">
        <v>0</v>
      </c>
      <c r="M6" s="13">
        <v>0</v>
      </c>
    </row>
    <row r="7" spans="1:13" x14ac:dyDescent="0.35">
      <c r="A7" s="1" t="str">
        <f>"200204"</f>
        <v>200204</v>
      </c>
      <c r="B7" s="1" t="s">
        <v>19</v>
      </c>
      <c r="C7" s="1" t="s">
        <v>15</v>
      </c>
      <c r="D7" s="1" t="s">
        <v>16</v>
      </c>
      <c r="E7" s="1">
        <v>5030</v>
      </c>
      <c r="F7" s="1">
        <v>4218</v>
      </c>
      <c r="G7" s="1">
        <v>4046</v>
      </c>
      <c r="H7" s="7">
        <v>172</v>
      </c>
      <c r="I7" s="10">
        <v>0</v>
      </c>
      <c r="J7" s="10">
        <v>0</v>
      </c>
      <c r="K7" s="13">
        <v>14</v>
      </c>
      <c r="L7" s="13">
        <v>0</v>
      </c>
      <c r="M7" s="13">
        <v>0</v>
      </c>
    </row>
    <row r="8" spans="1:13" x14ac:dyDescent="0.35">
      <c r="A8" s="1" t="str">
        <f>"200205"</f>
        <v>200205</v>
      </c>
      <c r="B8" s="1" t="s">
        <v>20</v>
      </c>
      <c r="C8" s="1" t="s">
        <v>15</v>
      </c>
      <c r="D8" s="1" t="s">
        <v>16</v>
      </c>
      <c r="E8" s="1">
        <v>17131</v>
      </c>
      <c r="F8" s="1">
        <v>13373</v>
      </c>
      <c r="G8" s="1">
        <v>13022</v>
      </c>
      <c r="H8" s="7">
        <v>351</v>
      </c>
      <c r="I8" s="10">
        <v>2</v>
      </c>
      <c r="J8" s="10">
        <v>1</v>
      </c>
      <c r="K8" s="13">
        <v>27</v>
      </c>
      <c r="L8" s="13">
        <v>0</v>
      </c>
      <c r="M8" s="13">
        <v>0</v>
      </c>
    </row>
    <row r="9" spans="1:13" x14ac:dyDescent="0.35">
      <c r="A9" s="1" t="str">
        <f>"200206"</f>
        <v>200206</v>
      </c>
      <c r="B9" s="1" t="s">
        <v>21</v>
      </c>
      <c r="C9" s="1" t="s">
        <v>15</v>
      </c>
      <c r="D9" s="1" t="s">
        <v>16</v>
      </c>
      <c r="E9" s="1">
        <v>20117</v>
      </c>
      <c r="F9" s="1">
        <v>16730</v>
      </c>
      <c r="G9" s="1">
        <v>16508</v>
      </c>
      <c r="H9" s="7">
        <v>222</v>
      </c>
      <c r="I9" s="10">
        <v>0</v>
      </c>
      <c r="J9" s="10">
        <v>0</v>
      </c>
      <c r="K9" s="13">
        <v>43</v>
      </c>
      <c r="L9" s="13">
        <v>0</v>
      </c>
      <c r="M9" s="13">
        <v>0</v>
      </c>
    </row>
    <row r="10" spans="1:13" x14ac:dyDescent="0.35">
      <c r="A10" s="1" t="str">
        <f>"200207"</f>
        <v>200207</v>
      </c>
      <c r="B10" s="1" t="s">
        <v>22</v>
      </c>
      <c r="C10" s="1" t="s">
        <v>15</v>
      </c>
      <c r="D10" s="1" t="s">
        <v>16</v>
      </c>
      <c r="E10" s="1">
        <v>6139</v>
      </c>
      <c r="F10" s="1">
        <v>5121</v>
      </c>
      <c r="G10" s="1">
        <v>4899</v>
      </c>
      <c r="H10" s="7">
        <v>222</v>
      </c>
      <c r="I10" s="10">
        <v>1</v>
      </c>
      <c r="J10" s="10">
        <v>0</v>
      </c>
      <c r="K10" s="13">
        <v>30</v>
      </c>
      <c r="L10" s="13">
        <v>0</v>
      </c>
      <c r="M10" s="13">
        <v>0</v>
      </c>
    </row>
    <row r="11" spans="1:13" x14ac:dyDescent="0.35">
      <c r="A11" s="1" t="str">
        <f>"200208"</f>
        <v>200208</v>
      </c>
      <c r="B11" s="1" t="s">
        <v>23</v>
      </c>
      <c r="C11" s="1" t="s">
        <v>15</v>
      </c>
      <c r="D11" s="1" t="s">
        <v>16</v>
      </c>
      <c r="E11" s="1">
        <v>3260</v>
      </c>
      <c r="F11" s="1">
        <v>2654</v>
      </c>
      <c r="G11" s="1">
        <v>2633</v>
      </c>
      <c r="H11" s="7">
        <v>21</v>
      </c>
      <c r="I11" s="10">
        <v>0</v>
      </c>
      <c r="J11" s="10">
        <v>0</v>
      </c>
      <c r="K11" s="13">
        <v>11</v>
      </c>
      <c r="L11" s="13">
        <v>0</v>
      </c>
      <c r="M11" s="13">
        <v>0</v>
      </c>
    </row>
    <row r="12" spans="1:13" x14ac:dyDescent="0.35">
      <c r="A12" s="1" t="str">
        <f>"200209"</f>
        <v>200209</v>
      </c>
      <c r="B12" s="1" t="s">
        <v>24</v>
      </c>
      <c r="C12" s="1" t="s">
        <v>15</v>
      </c>
      <c r="D12" s="1" t="s">
        <v>16</v>
      </c>
      <c r="E12" s="1">
        <v>16990</v>
      </c>
      <c r="F12" s="1">
        <v>13362</v>
      </c>
      <c r="G12" s="1">
        <v>13059</v>
      </c>
      <c r="H12" s="7">
        <v>303</v>
      </c>
      <c r="I12" s="10">
        <v>0</v>
      </c>
      <c r="J12" s="10">
        <v>0</v>
      </c>
      <c r="K12" s="13">
        <v>20</v>
      </c>
      <c r="L12" s="13">
        <v>0</v>
      </c>
      <c r="M12" s="13">
        <v>0</v>
      </c>
    </row>
    <row r="13" spans="1:13" x14ac:dyDescent="0.35">
      <c r="A13" s="1" t="str">
        <f>"200210"</f>
        <v>200210</v>
      </c>
      <c r="B13" s="1" t="s">
        <v>25</v>
      </c>
      <c r="C13" s="1" t="s">
        <v>15</v>
      </c>
      <c r="D13" s="1" t="s">
        <v>16</v>
      </c>
      <c r="E13" s="1">
        <v>1922</v>
      </c>
      <c r="F13" s="1">
        <v>1554</v>
      </c>
      <c r="G13" s="1">
        <v>1524</v>
      </c>
      <c r="H13" s="7">
        <v>30</v>
      </c>
      <c r="I13" s="10">
        <v>0</v>
      </c>
      <c r="J13" s="10">
        <v>0</v>
      </c>
      <c r="K13" s="13">
        <v>4</v>
      </c>
      <c r="L13" s="13">
        <v>0</v>
      </c>
      <c r="M13" s="13">
        <v>0</v>
      </c>
    </row>
    <row r="14" spans="1:13" x14ac:dyDescent="0.35">
      <c r="A14" s="1" t="str">
        <f>"200211"</f>
        <v>200211</v>
      </c>
      <c r="B14" s="1" t="s">
        <v>26</v>
      </c>
      <c r="C14" s="1" t="s">
        <v>15</v>
      </c>
      <c r="D14" s="1" t="s">
        <v>16</v>
      </c>
      <c r="E14" s="1">
        <v>6876</v>
      </c>
      <c r="F14" s="1">
        <v>5423</v>
      </c>
      <c r="G14" s="1">
        <v>5203</v>
      </c>
      <c r="H14" s="7">
        <v>220</v>
      </c>
      <c r="I14" s="10">
        <v>0</v>
      </c>
      <c r="J14" s="10">
        <v>0</v>
      </c>
      <c r="K14" s="13">
        <v>10</v>
      </c>
      <c r="L14" s="13">
        <v>0</v>
      </c>
      <c r="M14" s="13">
        <v>0</v>
      </c>
    </row>
    <row r="15" spans="1:13" x14ac:dyDescent="0.35">
      <c r="A15" s="1" t="str">
        <f>"200212"</f>
        <v>200212</v>
      </c>
      <c r="B15" s="1" t="s">
        <v>27</v>
      </c>
      <c r="C15" s="1" t="s">
        <v>15</v>
      </c>
      <c r="D15" s="1" t="s">
        <v>16</v>
      </c>
      <c r="E15" s="1">
        <v>5961</v>
      </c>
      <c r="F15" s="1">
        <v>4890</v>
      </c>
      <c r="G15" s="1">
        <v>4828</v>
      </c>
      <c r="H15" s="7">
        <v>62</v>
      </c>
      <c r="I15" s="10">
        <v>1</v>
      </c>
      <c r="J15" s="10">
        <v>0</v>
      </c>
      <c r="K15" s="13">
        <v>23</v>
      </c>
      <c r="L15" s="13">
        <v>0</v>
      </c>
      <c r="M15" s="13">
        <v>0</v>
      </c>
    </row>
    <row r="16" spans="1:13" x14ac:dyDescent="0.35">
      <c r="A16" s="1" t="str">
        <f>"200213"</f>
        <v>200213</v>
      </c>
      <c r="B16" s="1" t="s">
        <v>28</v>
      </c>
      <c r="C16" s="1" t="s">
        <v>15</v>
      </c>
      <c r="D16" s="1" t="s">
        <v>16</v>
      </c>
      <c r="E16" s="1">
        <v>18832</v>
      </c>
      <c r="F16" s="1">
        <v>14383</v>
      </c>
      <c r="G16" s="1">
        <v>14165</v>
      </c>
      <c r="H16" s="7">
        <v>218</v>
      </c>
      <c r="I16" s="10">
        <v>0</v>
      </c>
      <c r="J16" s="10">
        <v>0</v>
      </c>
      <c r="K16" s="13">
        <v>29</v>
      </c>
      <c r="L16" s="13">
        <v>0</v>
      </c>
      <c r="M16" s="13">
        <v>0</v>
      </c>
    </row>
    <row r="17" spans="1:13" x14ac:dyDescent="0.35">
      <c r="A17" s="1" t="str">
        <f>"200214"</f>
        <v>200214</v>
      </c>
      <c r="B17" s="1" t="s">
        <v>29</v>
      </c>
      <c r="C17" s="1" t="s">
        <v>15</v>
      </c>
      <c r="D17" s="1" t="s">
        <v>16</v>
      </c>
      <c r="E17" s="1">
        <v>9548</v>
      </c>
      <c r="F17" s="1">
        <v>7604</v>
      </c>
      <c r="G17" s="1">
        <v>7442</v>
      </c>
      <c r="H17" s="7">
        <v>162</v>
      </c>
      <c r="I17" s="10">
        <v>0</v>
      </c>
      <c r="J17" s="10">
        <v>0</v>
      </c>
      <c r="K17" s="13">
        <v>29</v>
      </c>
      <c r="L17" s="13">
        <v>0</v>
      </c>
      <c r="M17" s="13">
        <v>0</v>
      </c>
    </row>
    <row r="18" spans="1:13" x14ac:dyDescent="0.35">
      <c r="A18" s="1" t="str">
        <f>"200215"</f>
        <v>200215</v>
      </c>
      <c r="B18" s="1" t="s">
        <v>30</v>
      </c>
      <c r="C18" s="1" t="s">
        <v>15</v>
      </c>
      <c r="D18" s="1" t="s">
        <v>16</v>
      </c>
      <c r="E18" s="1">
        <v>2592</v>
      </c>
      <c r="F18" s="1">
        <v>2165</v>
      </c>
      <c r="G18" s="1">
        <v>2114</v>
      </c>
      <c r="H18" s="7">
        <v>51</v>
      </c>
      <c r="I18" s="10">
        <v>0</v>
      </c>
      <c r="J18" s="10">
        <v>0</v>
      </c>
      <c r="K18" s="13">
        <v>8</v>
      </c>
      <c r="L18" s="13">
        <v>0</v>
      </c>
      <c r="M18" s="13">
        <v>0</v>
      </c>
    </row>
    <row r="19" spans="1:13" x14ac:dyDescent="0.35">
      <c r="A19" s="3" t="s">
        <v>31</v>
      </c>
      <c r="B19" s="3"/>
      <c r="C19" s="3"/>
      <c r="D19" s="3"/>
      <c r="E19" s="3">
        <v>51948</v>
      </c>
      <c r="F19" s="3">
        <v>42964</v>
      </c>
      <c r="G19" s="3">
        <v>42072</v>
      </c>
      <c r="H19" s="6">
        <v>892</v>
      </c>
      <c r="I19" s="9">
        <v>1</v>
      </c>
      <c r="J19" s="9">
        <v>0</v>
      </c>
      <c r="K19" s="12">
        <v>114</v>
      </c>
      <c r="L19" s="12">
        <v>0</v>
      </c>
      <c r="M19" s="12">
        <v>0</v>
      </c>
    </row>
    <row r="20" spans="1:13" x14ac:dyDescent="0.35">
      <c r="A20" s="1" t="str">
        <f>"200301"</f>
        <v>200301</v>
      </c>
      <c r="B20" s="1" t="s">
        <v>32</v>
      </c>
      <c r="C20" s="1" t="s">
        <v>33</v>
      </c>
      <c r="D20" s="1" t="s">
        <v>16</v>
      </c>
      <c r="E20" s="1">
        <v>23527</v>
      </c>
      <c r="F20" s="1">
        <v>19452</v>
      </c>
      <c r="G20" s="1">
        <v>19305</v>
      </c>
      <c r="H20" s="7">
        <v>147</v>
      </c>
      <c r="I20" s="10">
        <v>1</v>
      </c>
      <c r="J20" s="10">
        <v>0</v>
      </c>
      <c r="K20" s="13">
        <v>55</v>
      </c>
      <c r="L20" s="13">
        <v>0</v>
      </c>
      <c r="M20" s="13">
        <v>0</v>
      </c>
    </row>
    <row r="21" spans="1:13" x14ac:dyDescent="0.35">
      <c r="A21" s="1" t="str">
        <f>"200302"</f>
        <v>200302</v>
      </c>
      <c r="B21" s="1" t="s">
        <v>34</v>
      </c>
      <c r="C21" s="1" t="s">
        <v>33</v>
      </c>
      <c r="D21" s="1" t="s">
        <v>16</v>
      </c>
      <c r="E21" s="1">
        <v>3612</v>
      </c>
      <c r="F21" s="1">
        <v>2928</v>
      </c>
      <c r="G21" s="1">
        <v>2868</v>
      </c>
      <c r="H21" s="7">
        <v>60</v>
      </c>
      <c r="I21" s="10">
        <v>0</v>
      </c>
      <c r="J21" s="10">
        <v>0</v>
      </c>
      <c r="K21" s="13">
        <v>15</v>
      </c>
      <c r="L21" s="13">
        <v>0</v>
      </c>
      <c r="M21" s="13">
        <v>0</v>
      </c>
    </row>
    <row r="22" spans="1:13" x14ac:dyDescent="0.35">
      <c r="A22" s="1" t="str">
        <f>"200303"</f>
        <v>200303</v>
      </c>
      <c r="B22" s="1" t="s">
        <v>35</v>
      </c>
      <c r="C22" s="1" t="s">
        <v>33</v>
      </c>
      <c r="D22" s="1" t="s">
        <v>16</v>
      </c>
      <c r="E22" s="1">
        <v>6676</v>
      </c>
      <c r="F22" s="1">
        <v>5556</v>
      </c>
      <c r="G22" s="1">
        <v>5200</v>
      </c>
      <c r="H22" s="7">
        <v>356</v>
      </c>
      <c r="I22" s="10">
        <v>0</v>
      </c>
      <c r="J22" s="10">
        <v>0</v>
      </c>
      <c r="K22" s="13">
        <v>7</v>
      </c>
      <c r="L22" s="13">
        <v>0</v>
      </c>
      <c r="M22" s="13">
        <v>0</v>
      </c>
    </row>
    <row r="23" spans="1:13" x14ac:dyDescent="0.35">
      <c r="A23" s="1" t="str">
        <f>"200304"</f>
        <v>200304</v>
      </c>
      <c r="B23" s="1" t="s">
        <v>36</v>
      </c>
      <c r="C23" s="1" t="s">
        <v>33</v>
      </c>
      <c r="D23" s="1" t="s">
        <v>16</v>
      </c>
      <c r="E23" s="1">
        <v>4096</v>
      </c>
      <c r="F23" s="1">
        <v>3414</v>
      </c>
      <c r="G23" s="1">
        <v>3285</v>
      </c>
      <c r="H23" s="7">
        <v>129</v>
      </c>
      <c r="I23" s="10">
        <v>0</v>
      </c>
      <c r="J23" s="10">
        <v>0</v>
      </c>
      <c r="K23" s="13">
        <v>7</v>
      </c>
      <c r="L23" s="13">
        <v>0</v>
      </c>
      <c r="M23" s="13">
        <v>0</v>
      </c>
    </row>
    <row r="24" spans="1:13" x14ac:dyDescent="0.35">
      <c r="A24" s="1" t="str">
        <f>"200305"</f>
        <v>200305</v>
      </c>
      <c r="B24" s="1" t="s">
        <v>37</v>
      </c>
      <c r="C24" s="1" t="s">
        <v>33</v>
      </c>
      <c r="D24" s="1" t="s">
        <v>16</v>
      </c>
      <c r="E24" s="1">
        <v>5518</v>
      </c>
      <c r="F24" s="1">
        <v>4519</v>
      </c>
      <c r="G24" s="1">
        <v>4487</v>
      </c>
      <c r="H24" s="7">
        <v>32</v>
      </c>
      <c r="I24" s="10">
        <v>0</v>
      </c>
      <c r="J24" s="10">
        <v>0</v>
      </c>
      <c r="K24" s="13">
        <v>14</v>
      </c>
      <c r="L24" s="13">
        <v>0</v>
      </c>
      <c r="M24" s="13">
        <v>0</v>
      </c>
    </row>
    <row r="25" spans="1:13" x14ac:dyDescent="0.35">
      <c r="A25" s="1" t="str">
        <f>"200306"</f>
        <v>200306</v>
      </c>
      <c r="B25" s="1" t="s">
        <v>38</v>
      </c>
      <c r="C25" s="1" t="s">
        <v>33</v>
      </c>
      <c r="D25" s="1" t="s">
        <v>16</v>
      </c>
      <c r="E25" s="1">
        <v>2585</v>
      </c>
      <c r="F25" s="1">
        <v>2212</v>
      </c>
      <c r="G25" s="1">
        <v>2081</v>
      </c>
      <c r="H25" s="7">
        <v>131</v>
      </c>
      <c r="I25" s="10">
        <v>0</v>
      </c>
      <c r="J25" s="10">
        <v>0</v>
      </c>
      <c r="K25" s="13">
        <v>6</v>
      </c>
      <c r="L25" s="13">
        <v>0</v>
      </c>
      <c r="M25" s="13">
        <v>0</v>
      </c>
    </row>
    <row r="26" spans="1:13" x14ac:dyDescent="0.35">
      <c r="A26" s="1" t="str">
        <f>"200307"</f>
        <v>200307</v>
      </c>
      <c r="B26" s="1" t="s">
        <v>39</v>
      </c>
      <c r="C26" s="1" t="s">
        <v>33</v>
      </c>
      <c r="D26" s="1" t="s">
        <v>16</v>
      </c>
      <c r="E26" s="1">
        <v>1746</v>
      </c>
      <c r="F26" s="1">
        <v>1454</v>
      </c>
      <c r="G26" s="1">
        <v>1444</v>
      </c>
      <c r="H26" s="7">
        <v>10</v>
      </c>
      <c r="I26" s="10">
        <v>0</v>
      </c>
      <c r="J26" s="10">
        <v>0</v>
      </c>
      <c r="K26" s="13">
        <v>1</v>
      </c>
      <c r="L26" s="13">
        <v>0</v>
      </c>
      <c r="M26" s="13">
        <v>0</v>
      </c>
    </row>
    <row r="27" spans="1:13" x14ac:dyDescent="0.35">
      <c r="A27" s="1" t="str">
        <f>"200308"</f>
        <v>200308</v>
      </c>
      <c r="B27" s="1" t="s">
        <v>40</v>
      </c>
      <c r="C27" s="1" t="s">
        <v>33</v>
      </c>
      <c r="D27" s="1" t="s">
        <v>16</v>
      </c>
      <c r="E27" s="1">
        <v>4188</v>
      </c>
      <c r="F27" s="1">
        <v>3429</v>
      </c>
      <c r="G27" s="1">
        <v>3402</v>
      </c>
      <c r="H27" s="7">
        <v>27</v>
      </c>
      <c r="I27" s="10">
        <v>0</v>
      </c>
      <c r="J27" s="10">
        <v>0</v>
      </c>
      <c r="K27" s="13">
        <v>9</v>
      </c>
      <c r="L27" s="13">
        <v>0</v>
      </c>
      <c r="M27" s="13">
        <v>0</v>
      </c>
    </row>
    <row r="28" spans="1:13" x14ac:dyDescent="0.35">
      <c r="A28" s="3" t="s">
        <v>41</v>
      </c>
      <c r="B28" s="3"/>
      <c r="C28" s="3"/>
      <c r="D28" s="3"/>
      <c r="E28" s="3">
        <v>39685</v>
      </c>
      <c r="F28" s="3">
        <v>33725</v>
      </c>
      <c r="G28" s="3">
        <v>32901</v>
      </c>
      <c r="H28" s="6">
        <v>824</v>
      </c>
      <c r="I28" s="9">
        <v>6</v>
      </c>
      <c r="J28" s="9">
        <v>0</v>
      </c>
      <c r="K28" s="12">
        <v>104</v>
      </c>
      <c r="L28" s="12">
        <v>0</v>
      </c>
      <c r="M28" s="12">
        <v>0</v>
      </c>
    </row>
    <row r="29" spans="1:13" x14ac:dyDescent="0.35">
      <c r="A29" s="1" t="str">
        <f>"200501"</f>
        <v>200501</v>
      </c>
      <c r="B29" s="1" t="s">
        <v>42</v>
      </c>
      <c r="C29" s="1" t="s">
        <v>43</v>
      </c>
      <c r="D29" s="1" t="s">
        <v>16</v>
      </c>
      <c r="E29" s="1">
        <v>18880</v>
      </c>
      <c r="F29" s="1">
        <v>15807</v>
      </c>
      <c r="G29" s="1">
        <v>15717</v>
      </c>
      <c r="H29" s="7">
        <v>90</v>
      </c>
      <c r="I29" s="10">
        <v>0</v>
      </c>
      <c r="J29" s="10">
        <v>0</v>
      </c>
      <c r="K29" s="13">
        <v>46</v>
      </c>
      <c r="L29" s="13">
        <v>0</v>
      </c>
      <c r="M29" s="13">
        <v>0</v>
      </c>
    </row>
    <row r="30" spans="1:13" x14ac:dyDescent="0.35">
      <c r="A30" s="1" t="str">
        <f>"200502"</f>
        <v>200502</v>
      </c>
      <c r="B30" s="1" t="s">
        <v>44</v>
      </c>
      <c r="C30" s="1" t="s">
        <v>43</v>
      </c>
      <c r="D30" s="1" t="s">
        <v>16</v>
      </c>
      <c r="E30" s="1">
        <v>2011</v>
      </c>
      <c r="F30" s="1">
        <v>1766</v>
      </c>
      <c r="G30" s="1">
        <v>1632</v>
      </c>
      <c r="H30" s="7">
        <v>134</v>
      </c>
      <c r="I30" s="10">
        <v>5</v>
      </c>
      <c r="J30" s="10">
        <v>0</v>
      </c>
      <c r="K30" s="13">
        <v>12</v>
      </c>
      <c r="L30" s="13">
        <v>0</v>
      </c>
      <c r="M30" s="13">
        <v>0</v>
      </c>
    </row>
    <row r="31" spans="1:13" x14ac:dyDescent="0.35">
      <c r="A31" s="1" t="str">
        <f>"200503"</f>
        <v>200503</v>
      </c>
      <c r="B31" s="1" t="s">
        <v>45</v>
      </c>
      <c r="C31" s="1" t="s">
        <v>43</v>
      </c>
      <c r="D31" s="1" t="s">
        <v>16</v>
      </c>
      <c r="E31" s="1">
        <v>2870</v>
      </c>
      <c r="F31" s="1">
        <v>2491</v>
      </c>
      <c r="G31" s="1">
        <v>2434</v>
      </c>
      <c r="H31" s="7">
        <v>57</v>
      </c>
      <c r="I31" s="10">
        <v>0</v>
      </c>
      <c r="J31" s="10">
        <v>0</v>
      </c>
      <c r="K31" s="13">
        <v>13</v>
      </c>
      <c r="L31" s="13">
        <v>0</v>
      </c>
      <c r="M31" s="13">
        <v>0</v>
      </c>
    </row>
    <row r="32" spans="1:13" x14ac:dyDescent="0.35">
      <c r="A32" s="1" t="str">
        <f>"200504"</f>
        <v>200504</v>
      </c>
      <c r="B32" s="1" t="s">
        <v>46</v>
      </c>
      <c r="C32" s="1" t="s">
        <v>43</v>
      </c>
      <c r="D32" s="1" t="s">
        <v>16</v>
      </c>
      <c r="E32" s="1">
        <v>1852</v>
      </c>
      <c r="F32" s="1">
        <v>1611</v>
      </c>
      <c r="G32" s="1">
        <v>1565</v>
      </c>
      <c r="H32" s="7">
        <v>46</v>
      </c>
      <c r="I32" s="10">
        <v>0</v>
      </c>
      <c r="J32" s="10">
        <v>0</v>
      </c>
      <c r="K32" s="13">
        <v>6</v>
      </c>
      <c r="L32" s="13">
        <v>0</v>
      </c>
      <c r="M32" s="13">
        <v>0</v>
      </c>
    </row>
    <row r="33" spans="1:13" x14ac:dyDescent="0.35">
      <c r="A33" s="1" t="str">
        <f>"200505"</f>
        <v>200505</v>
      </c>
      <c r="B33" s="1" t="s">
        <v>47</v>
      </c>
      <c r="C33" s="1" t="s">
        <v>43</v>
      </c>
      <c r="D33" s="1" t="s">
        <v>16</v>
      </c>
      <c r="E33" s="1">
        <v>1410</v>
      </c>
      <c r="F33" s="1">
        <v>1254</v>
      </c>
      <c r="G33" s="1">
        <v>1200</v>
      </c>
      <c r="H33" s="7">
        <v>54</v>
      </c>
      <c r="I33" s="10">
        <v>0</v>
      </c>
      <c r="J33" s="10">
        <v>0</v>
      </c>
      <c r="K33" s="13">
        <v>3</v>
      </c>
      <c r="L33" s="13">
        <v>0</v>
      </c>
      <c r="M33" s="13">
        <v>0</v>
      </c>
    </row>
    <row r="34" spans="1:13" x14ac:dyDescent="0.35">
      <c r="A34" s="1" t="str">
        <f>"200506"</f>
        <v>200506</v>
      </c>
      <c r="B34" s="1" t="s">
        <v>48</v>
      </c>
      <c r="C34" s="1" t="s">
        <v>43</v>
      </c>
      <c r="D34" s="1" t="s">
        <v>16</v>
      </c>
      <c r="E34" s="1">
        <v>3763</v>
      </c>
      <c r="F34" s="1">
        <v>3176</v>
      </c>
      <c r="G34" s="1">
        <v>3055</v>
      </c>
      <c r="H34" s="7">
        <v>121</v>
      </c>
      <c r="I34" s="10">
        <v>0</v>
      </c>
      <c r="J34" s="10">
        <v>0</v>
      </c>
      <c r="K34" s="13">
        <v>1</v>
      </c>
      <c r="L34" s="13">
        <v>0</v>
      </c>
      <c r="M34" s="13">
        <v>0</v>
      </c>
    </row>
    <row r="35" spans="1:13" x14ac:dyDescent="0.35">
      <c r="A35" s="1" t="str">
        <f>"200507"</f>
        <v>200507</v>
      </c>
      <c r="B35" s="1" t="s">
        <v>49</v>
      </c>
      <c r="C35" s="1" t="s">
        <v>43</v>
      </c>
      <c r="D35" s="1" t="s">
        <v>16</v>
      </c>
      <c r="E35" s="1">
        <v>2275</v>
      </c>
      <c r="F35" s="1">
        <v>1953</v>
      </c>
      <c r="G35" s="1">
        <v>1898</v>
      </c>
      <c r="H35" s="7">
        <v>55</v>
      </c>
      <c r="I35" s="10">
        <v>1</v>
      </c>
      <c r="J35" s="10">
        <v>0</v>
      </c>
      <c r="K35" s="13">
        <v>6</v>
      </c>
      <c r="L35" s="13">
        <v>0</v>
      </c>
      <c r="M35" s="13">
        <v>0</v>
      </c>
    </row>
    <row r="36" spans="1:13" x14ac:dyDescent="0.35">
      <c r="A36" s="1" t="str">
        <f>"200508"</f>
        <v>200508</v>
      </c>
      <c r="B36" s="1" t="s">
        <v>50</v>
      </c>
      <c r="C36" s="1" t="s">
        <v>43</v>
      </c>
      <c r="D36" s="1" t="s">
        <v>16</v>
      </c>
      <c r="E36" s="1">
        <v>3279</v>
      </c>
      <c r="F36" s="1">
        <v>2803</v>
      </c>
      <c r="G36" s="1">
        <v>2632</v>
      </c>
      <c r="H36" s="7">
        <v>171</v>
      </c>
      <c r="I36" s="10">
        <v>0</v>
      </c>
      <c r="J36" s="10">
        <v>0</v>
      </c>
      <c r="K36" s="13">
        <v>9</v>
      </c>
      <c r="L36" s="13">
        <v>0</v>
      </c>
      <c r="M36" s="13">
        <v>0</v>
      </c>
    </row>
    <row r="37" spans="1:13" x14ac:dyDescent="0.35">
      <c r="A37" s="1" t="str">
        <f>"200509"</f>
        <v>200509</v>
      </c>
      <c r="B37" s="1" t="s">
        <v>51</v>
      </c>
      <c r="C37" s="1" t="s">
        <v>43</v>
      </c>
      <c r="D37" s="1" t="s">
        <v>16</v>
      </c>
      <c r="E37" s="1">
        <v>3345</v>
      </c>
      <c r="F37" s="1">
        <v>2864</v>
      </c>
      <c r="G37" s="1">
        <v>2768</v>
      </c>
      <c r="H37" s="7">
        <v>96</v>
      </c>
      <c r="I37" s="10">
        <v>0</v>
      </c>
      <c r="J37" s="10">
        <v>0</v>
      </c>
      <c r="K37" s="13">
        <v>8</v>
      </c>
      <c r="L37" s="13">
        <v>0</v>
      </c>
      <c r="M37" s="13">
        <v>0</v>
      </c>
    </row>
    <row r="38" spans="1:13" x14ac:dyDescent="0.35">
      <c r="A38" s="3" t="s">
        <v>52</v>
      </c>
      <c r="B38" s="3"/>
      <c r="C38" s="3"/>
      <c r="D38" s="3"/>
      <c r="E38" s="3">
        <v>38250</v>
      </c>
      <c r="F38" s="3">
        <v>31660</v>
      </c>
      <c r="G38" s="3">
        <v>31150</v>
      </c>
      <c r="H38" s="6">
        <v>510</v>
      </c>
      <c r="I38" s="9">
        <v>3</v>
      </c>
      <c r="J38" s="9">
        <v>0</v>
      </c>
      <c r="K38" s="12">
        <v>89</v>
      </c>
      <c r="L38" s="12">
        <v>0</v>
      </c>
      <c r="M38" s="12">
        <v>0</v>
      </c>
    </row>
    <row r="39" spans="1:13" x14ac:dyDescent="0.35">
      <c r="A39" s="1" t="str">
        <f>"200801"</f>
        <v>200801</v>
      </c>
      <c r="B39" s="1" t="s">
        <v>53</v>
      </c>
      <c r="C39" s="1" t="s">
        <v>54</v>
      </c>
      <c r="D39" s="1" t="s">
        <v>16</v>
      </c>
      <c r="E39" s="1">
        <v>4687</v>
      </c>
      <c r="F39" s="1">
        <v>3862</v>
      </c>
      <c r="G39" s="1">
        <v>3781</v>
      </c>
      <c r="H39" s="7">
        <v>81</v>
      </c>
      <c r="I39" s="10">
        <v>2</v>
      </c>
      <c r="J39" s="10">
        <v>0</v>
      </c>
      <c r="K39" s="13">
        <v>8</v>
      </c>
      <c r="L39" s="13">
        <v>0</v>
      </c>
      <c r="M39" s="13">
        <v>0</v>
      </c>
    </row>
    <row r="40" spans="1:13" x14ac:dyDescent="0.35">
      <c r="A40" s="1" t="str">
        <f>"200802"</f>
        <v>200802</v>
      </c>
      <c r="B40" s="1" t="s">
        <v>55</v>
      </c>
      <c r="C40" s="1" t="s">
        <v>54</v>
      </c>
      <c r="D40" s="1" t="s">
        <v>16</v>
      </c>
      <c r="E40" s="1">
        <v>2640</v>
      </c>
      <c r="F40" s="1">
        <v>2209</v>
      </c>
      <c r="G40" s="1">
        <v>2176</v>
      </c>
      <c r="H40" s="7">
        <v>33</v>
      </c>
      <c r="I40" s="10">
        <v>1</v>
      </c>
      <c r="J40" s="10">
        <v>0</v>
      </c>
      <c r="K40" s="13">
        <v>9</v>
      </c>
      <c r="L40" s="13">
        <v>0</v>
      </c>
      <c r="M40" s="13">
        <v>0</v>
      </c>
    </row>
    <row r="41" spans="1:13" x14ac:dyDescent="0.35">
      <c r="A41" s="1" t="str">
        <f>"200803"</f>
        <v>200803</v>
      </c>
      <c r="B41" s="1" t="s">
        <v>56</v>
      </c>
      <c r="C41" s="1" t="s">
        <v>54</v>
      </c>
      <c r="D41" s="1" t="s">
        <v>16</v>
      </c>
      <c r="E41" s="1">
        <v>4599</v>
      </c>
      <c r="F41" s="1">
        <v>3855</v>
      </c>
      <c r="G41" s="1">
        <v>3808</v>
      </c>
      <c r="H41" s="7">
        <v>47</v>
      </c>
      <c r="I41" s="10">
        <v>0</v>
      </c>
      <c r="J41" s="10">
        <v>0</v>
      </c>
      <c r="K41" s="13">
        <v>11</v>
      </c>
      <c r="L41" s="13">
        <v>0</v>
      </c>
      <c r="M41" s="13">
        <v>0</v>
      </c>
    </row>
    <row r="42" spans="1:13" x14ac:dyDescent="0.35">
      <c r="A42" s="1" t="str">
        <f>"200804"</f>
        <v>200804</v>
      </c>
      <c r="B42" s="1" t="s">
        <v>57</v>
      </c>
      <c r="C42" s="1" t="s">
        <v>54</v>
      </c>
      <c r="D42" s="1" t="s">
        <v>16</v>
      </c>
      <c r="E42" s="1">
        <v>4499</v>
      </c>
      <c r="F42" s="1">
        <v>3723</v>
      </c>
      <c r="G42" s="1">
        <v>3604</v>
      </c>
      <c r="H42" s="7">
        <v>119</v>
      </c>
      <c r="I42" s="10">
        <v>0</v>
      </c>
      <c r="J42" s="10">
        <v>0</v>
      </c>
      <c r="K42" s="13">
        <v>9</v>
      </c>
      <c r="L42" s="13">
        <v>0</v>
      </c>
      <c r="M42" s="13">
        <v>0</v>
      </c>
    </row>
    <row r="43" spans="1:13" x14ac:dyDescent="0.35">
      <c r="A43" s="1" t="str">
        <f>"200805"</f>
        <v>200805</v>
      </c>
      <c r="B43" s="1" t="s">
        <v>58</v>
      </c>
      <c r="C43" s="1" t="s">
        <v>54</v>
      </c>
      <c r="D43" s="1" t="s">
        <v>16</v>
      </c>
      <c r="E43" s="1">
        <v>3829</v>
      </c>
      <c r="F43" s="1">
        <v>3126</v>
      </c>
      <c r="G43" s="1">
        <v>3071</v>
      </c>
      <c r="H43" s="7">
        <v>55</v>
      </c>
      <c r="I43" s="10">
        <v>0</v>
      </c>
      <c r="J43" s="10">
        <v>0</v>
      </c>
      <c r="K43" s="13">
        <v>6</v>
      </c>
      <c r="L43" s="13">
        <v>0</v>
      </c>
      <c r="M43" s="13">
        <v>0</v>
      </c>
    </row>
    <row r="44" spans="1:13" x14ac:dyDescent="0.35">
      <c r="A44" s="1" t="str">
        <f>"200806"</f>
        <v>200806</v>
      </c>
      <c r="B44" s="1" t="s">
        <v>59</v>
      </c>
      <c r="C44" s="1" t="s">
        <v>54</v>
      </c>
      <c r="D44" s="1" t="s">
        <v>16</v>
      </c>
      <c r="E44" s="1">
        <v>13840</v>
      </c>
      <c r="F44" s="1">
        <v>11461</v>
      </c>
      <c r="G44" s="1">
        <v>11347</v>
      </c>
      <c r="H44" s="7">
        <v>114</v>
      </c>
      <c r="I44" s="10">
        <v>0</v>
      </c>
      <c r="J44" s="10">
        <v>0</v>
      </c>
      <c r="K44" s="13">
        <v>30</v>
      </c>
      <c r="L44" s="13">
        <v>0</v>
      </c>
      <c r="M44" s="13">
        <v>0</v>
      </c>
    </row>
    <row r="45" spans="1:13" x14ac:dyDescent="0.35">
      <c r="A45" s="1" t="str">
        <f>"200807"</f>
        <v>200807</v>
      </c>
      <c r="B45" s="1" t="s">
        <v>60</v>
      </c>
      <c r="C45" s="1" t="s">
        <v>54</v>
      </c>
      <c r="D45" s="1" t="s">
        <v>16</v>
      </c>
      <c r="E45" s="1">
        <v>4156</v>
      </c>
      <c r="F45" s="1">
        <v>3424</v>
      </c>
      <c r="G45" s="1">
        <v>3363</v>
      </c>
      <c r="H45" s="7">
        <v>61</v>
      </c>
      <c r="I45" s="10">
        <v>0</v>
      </c>
      <c r="J45" s="10">
        <v>0</v>
      </c>
      <c r="K45" s="13">
        <v>16</v>
      </c>
      <c r="L45" s="13">
        <v>0</v>
      </c>
      <c r="M45" s="13">
        <v>0</v>
      </c>
    </row>
    <row r="46" spans="1:13" x14ac:dyDescent="0.35">
      <c r="A46" s="3" t="s">
        <v>61</v>
      </c>
      <c r="B46" s="3"/>
      <c r="C46" s="3"/>
      <c r="D46" s="3"/>
      <c r="E46" s="3">
        <v>41960</v>
      </c>
      <c r="F46" s="3">
        <v>35176</v>
      </c>
      <c r="G46" s="3">
        <v>34603</v>
      </c>
      <c r="H46" s="6">
        <v>573</v>
      </c>
      <c r="I46" s="9">
        <v>6</v>
      </c>
      <c r="J46" s="9">
        <v>1</v>
      </c>
      <c r="K46" s="12">
        <v>99</v>
      </c>
      <c r="L46" s="12">
        <v>0</v>
      </c>
      <c r="M46" s="12">
        <v>0</v>
      </c>
    </row>
    <row r="47" spans="1:13" x14ac:dyDescent="0.35">
      <c r="A47" s="1" t="str">
        <f>"201001"</f>
        <v>201001</v>
      </c>
      <c r="B47" s="1" t="s">
        <v>62</v>
      </c>
      <c r="C47" s="1" t="s">
        <v>63</v>
      </c>
      <c r="D47" s="1" t="s">
        <v>16</v>
      </c>
      <c r="E47" s="1">
        <v>13248</v>
      </c>
      <c r="F47" s="1">
        <v>11127</v>
      </c>
      <c r="G47" s="1">
        <v>11012</v>
      </c>
      <c r="H47" s="7">
        <v>115</v>
      </c>
      <c r="I47" s="10">
        <v>0</v>
      </c>
      <c r="J47" s="10">
        <v>1</v>
      </c>
      <c r="K47" s="13">
        <v>32</v>
      </c>
      <c r="L47" s="13">
        <v>0</v>
      </c>
      <c r="M47" s="13">
        <v>0</v>
      </c>
    </row>
    <row r="48" spans="1:13" x14ac:dyDescent="0.35">
      <c r="A48" s="1" t="str">
        <f>"201002"</f>
        <v>201002</v>
      </c>
      <c r="B48" s="1" t="s">
        <v>64</v>
      </c>
      <c r="C48" s="1" t="s">
        <v>63</v>
      </c>
      <c r="D48" s="1" t="s">
        <v>16</v>
      </c>
      <c r="E48" s="1">
        <v>5926</v>
      </c>
      <c r="F48" s="1">
        <v>4991</v>
      </c>
      <c r="G48" s="1">
        <v>4929</v>
      </c>
      <c r="H48" s="7">
        <v>62</v>
      </c>
      <c r="I48" s="10">
        <v>0</v>
      </c>
      <c r="J48" s="10">
        <v>0</v>
      </c>
      <c r="K48" s="13">
        <v>13</v>
      </c>
      <c r="L48" s="13">
        <v>0</v>
      </c>
      <c r="M48" s="13">
        <v>0</v>
      </c>
    </row>
    <row r="49" spans="1:13" x14ac:dyDescent="0.35">
      <c r="A49" s="1" t="str">
        <f>"201003"</f>
        <v>201003</v>
      </c>
      <c r="B49" s="1" t="s">
        <v>65</v>
      </c>
      <c r="C49" s="1" t="s">
        <v>63</v>
      </c>
      <c r="D49" s="1" t="s">
        <v>16</v>
      </c>
      <c r="E49" s="1">
        <v>2676</v>
      </c>
      <c r="F49" s="1">
        <v>2182</v>
      </c>
      <c r="G49" s="1">
        <v>2161</v>
      </c>
      <c r="H49" s="7">
        <v>21</v>
      </c>
      <c r="I49" s="10">
        <v>0</v>
      </c>
      <c r="J49" s="10">
        <v>0</v>
      </c>
      <c r="K49" s="13">
        <v>9</v>
      </c>
      <c r="L49" s="13">
        <v>0</v>
      </c>
      <c r="M49" s="13">
        <v>0</v>
      </c>
    </row>
    <row r="50" spans="1:13" x14ac:dyDescent="0.35">
      <c r="A50" s="1" t="str">
        <f>"201004"</f>
        <v>201004</v>
      </c>
      <c r="B50" s="1" t="s">
        <v>66</v>
      </c>
      <c r="C50" s="1" t="s">
        <v>63</v>
      </c>
      <c r="D50" s="1" t="s">
        <v>16</v>
      </c>
      <c r="E50" s="1">
        <v>3958</v>
      </c>
      <c r="F50" s="1">
        <v>3305</v>
      </c>
      <c r="G50" s="1">
        <v>3263</v>
      </c>
      <c r="H50" s="7">
        <v>42</v>
      </c>
      <c r="I50" s="10">
        <v>1</v>
      </c>
      <c r="J50" s="10">
        <v>0</v>
      </c>
      <c r="K50" s="13">
        <v>3</v>
      </c>
      <c r="L50" s="13">
        <v>0</v>
      </c>
      <c r="M50" s="13">
        <v>0</v>
      </c>
    </row>
    <row r="51" spans="1:13" x14ac:dyDescent="0.35">
      <c r="A51" s="1" t="str">
        <f>"201005"</f>
        <v>201005</v>
      </c>
      <c r="B51" s="1" t="s">
        <v>67</v>
      </c>
      <c r="C51" s="1" t="s">
        <v>63</v>
      </c>
      <c r="D51" s="1" t="s">
        <v>16</v>
      </c>
      <c r="E51" s="1">
        <v>2245</v>
      </c>
      <c r="F51" s="1">
        <v>1967</v>
      </c>
      <c r="G51" s="1">
        <v>1848</v>
      </c>
      <c r="H51" s="7">
        <v>119</v>
      </c>
      <c r="I51" s="10">
        <v>1</v>
      </c>
      <c r="J51" s="10">
        <v>0</v>
      </c>
      <c r="K51" s="13">
        <v>3</v>
      </c>
      <c r="L51" s="13">
        <v>0</v>
      </c>
      <c r="M51" s="13">
        <v>0</v>
      </c>
    </row>
    <row r="52" spans="1:13" x14ac:dyDescent="0.35">
      <c r="A52" s="1" t="str">
        <f>"201006"</f>
        <v>201006</v>
      </c>
      <c r="B52" s="1" t="s">
        <v>68</v>
      </c>
      <c r="C52" s="1" t="s">
        <v>63</v>
      </c>
      <c r="D52" s="1" t="s">
        <v>16</v>
      </c>
      <c r="E52" s="1">
        <v>1739</v>
      </c>
      <c r="F52" s="1">
        <v>1498</v>
      </c>
      <c r="G52" s="1">
        <v>1399</v>
      </c>
      <c r="H52" s="7">
        <v>99</v>
      </c>
      <c r="I52" s="10">
        <v>2</v>
      </c>
      <c r="J52" s="10">
        <v>0</v>
      </c>
      <c r="K52" s="13">
        <v>9</v>
      </c>
      <c r="L52" s="13">
        <v>0</v>
      </c>
      <c r="M52" s="13">
        <v>0</v>
      </c>
    </row>
    <row r="53" spans="1:13" x14ac:dyDescent="0.35">
      <c r="A53" s="1" t="str">
        <f>"201007"</f>
        <v>201007</v>
      </c>
      <c r="B53" s="1" t="s">
        <v>69</v>
      </c>
      <c r="C53" s="1" t="s">
        <v>63</v>
      </c>
      <c r="D53" s="1" t="s">
        <v>16</v>
      </c>
      <c r="E53" s="1">
        <v>3665</v>
      </c>
      <c r="F53" s="1">
        <v>3082</v>
      </c>
      <c r="G53" s="1">
        <v>3050</v>
      </c>
      <c r="H53" s="7">
        <v>32</v>
      </c>
      <c r="I53" s="10">
        <v>2</v>
      </c>
      <c r="J53" s="10">
        <v>0</v>
      </c>
      <c r="K53" s="13">
        <v>17</v>
      </c>
      <c r="L53" s="13">
        <v>0</v>
      </c>
      <c r="M53" s="13">
        <v>0</v>
      </c>
    </row>
    <row r="54" spans="1:13" x14ac:dyDescent="0.35">
      <c r="A54" s="1" t="str">
        <f>"201008"</f>
        <v>201008</v>
      </c>
      <c r="B54" s="1" t="s">
        <v>70</v>
      </c>
      <c r="C54" s="1" t="s">
        <v>63</v>
      </c>
      <c r="D54" s="1" t="s">
        <v>16</v>
      </c>
      <c r="E54" s="1">
        <v>2706</v>
      </c>
      <c r="F54" s="1">
        <v>2265</v>
      </c>
      <c r="G54" s="1">
        <v>2245</v>
      </c>
      <c r="H54" s="7">
        <v>20</v>
      </c>
      <c r="I54" s="10">
        <v>0</v>
      </c>
      <c r="J54" s="10">
        <v>0</v>
      </c>
      <c r="K54" s="13">
        <v>1</v>
      </c>
      <c r="L54" s="13">
        <v>0</v>
      </c>
      <c r="M54" s="13">
        <v>0</v>
      </c>
    </row>
    <row r="55" spans="1:13" x14ac:dyDescent="0.35">
      <c r="A55" s="1" t="str">
        <f>"201009"</f>
        <v>201009</v>
      </c>
      <c r="B55" s="1" t="s">
        <v>71</v>
      </c>
      <c r="C55" s="1" t="s">
        <v>63</v>
      </c>
      <c r="D55" s="1" t="s">
        <v>16</v>
      </c>
      <c r="E55" s="1">
        <v>5797</v>
      </c>
      <c r="F55" s="1">
        <v>4759</v>
      </c>
      <c r="G55" s="1">
        <v>4696</v>
      </c>
      <c r="H55" s="7">
        <v>63</v>
      </c>
      <c r="I55" s="10">
        <v>0</v>
      </c>
      <c r="J55" s="10">
        <v>0</v>
      </c>
      <c r="K55" s="13">
        <v>12</v>
      </c>
      <c r="L55" s="13">
        <v>0</v>
      </c>
      <c r="M55" s="13">
        <v>0</v>
      </c>
    </row>
    <row r="56" spans="1:13" x14ac:dyDescent="0.35">
      <c r="A56" s="3" t="s">
        <v>72</v>
      </c>
      <c r="B56" s="3"/>
      <c r="C56" s="1"/>
      <c r="D56" s="1"/>
      <c r="E56" s="1"/>
      <c r="F56" s="1"/>
      <c r="G56" s="1"/>
      <c r="H56" s="7"/>
      <c r="I56" s="10"/>
      <c r="J56" s="10"/>
      <c r="K56" s="13"/>
      <c r="L56" s="13"/>
      <c r="M56" s="13"/>
    </row>
    <row r="57" spans="1:13" x14ac:dyDescent="0.35">
      <c r="A57" s="1" t="str">
        <f>"206101"</f>
        <v>206101</v>
      </c>
      <c r="B57" s="1" t="s">
        <v>73</v>
      </c>
      <c r="C57" s="1" t="s">
        <v>16</v>
      </c>
      <c r="D57" s="1" t="s">
        <v>16</v>
      </c>
      <c r="E57" s="1">
        <v>261788</v>
      </c>
      <c r="F57" s="1">
        <v>212717</v>
      </c>
      <c r="G57" s="1">
        <v>210942</v>
      </c>
      <c r="H57" s="7">
        <v>1772</v>
      </c>
      <c r="I57" s="10">
        <v>1</v>
      </c>
      <c r="J57" s="10">
        <v>0</v>
      </c>
      <c r="K57" s="13">
        <v>646</v>
      </c>
      <c r="L57" s="13">
        <v>0</v>
      </c>
      <c r="M57" s="13">
        <v>0</v>
      </c>
    </row>
    <row r="58" spans="1:13" x14ac:dyDescent="0.35">
      <c r="A58" s="3" t="s">
        <v>74</v>
      </c>
      <c r="B58" s="3"/>
      <c r="C58" s="3"/>
      <c r="D58" s="3"/>
      <c r="E58" s="3">
        <v>585005</v>
      </c>
      <c r="F58" s="3">
        <v>477143</v>
      </c>
      <c r="G58" s="3">
        <v>470203</v>
      </c>
      <c r="H58" s="6">
        <v>6937</v>
      </c>
      <c r="I58" s="9">
        <v>21</v>
      </c>
      <c r="J58" s="9">
        <v>2</v>
      </c>
      <c r="K58" s="12">
        <v>1432</v>
      </c>
      <c r="L58" s="12">
        <v>0</v>
      </c>
      <c r="M58" s="12">
        <v>0</v>
      </c>
    </row>
  </sheetData>
  <mergeCells count="1">
    <mergeCell ref="A1:D1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rejestr_wyborcow_2024_kw_1_2024</vt:lpstr>
      <vt:lpstr>rejestr_wyborcow_2024_kw_1_2024!Obszar_wydruku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2024-04-11T10:47:27Z</cp:lastPrinted>
  <dcterms:created xsi:type="dcterms:W3CDTF">2024-04-11T10:39:35Z</dcterms:created>
  <dcterms:modified xsi:type="dcterms:W3CDTF">2024-04-11T10:47:32Z</dcterms:modified>
</cp:coreProperties>
</file>